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<sst xmlns="http://schemas.openxmlformats.org/spreadsheetml/2006/main" count="56" uniqueCount="54">
  <si>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KHIND HOLDINGS BERHAD</t>
  </si>
  <si>
    <t>(Company No. 380310-D)</t>
  </si>
  <si>
    <t>(Incorporated in Malaysia)</t>
  </si>
  <si>
    <t>current quarter</t>
  </si>
  <si>
    <t>RM' 000</t>
  </si>
  <si>
    <t>financial year-end</t>
  </si>
  <si>
    <t>Current Assets</t>
  </si>
  <si>
    <t>Fixed Deposits With Licensed Banks</t>
  </si>
  <si>
    <t>Cash &amp; Bank Balance</t>
  </si>
  <si>
    <t>Current Liabilities</t>
  </si>
  <si>
    <t>Total Current Assets</t>
  </si>
  <si>
    <t>Net Current Assets</t>
  </si>
  <si>
    <t>Net Total Assets</t>
  </si>
  <si>
    <t>Share Capital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</si>
  <si>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</si>
  <si>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</si>
  <si>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</si>
  <si>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</si>
  <si>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</si>
  <si>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</si>
  <si>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</si>
  <si>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 xml:space="preserve">                      </t>
  </si>
  <si>
    <t xml:space="preserve">                             -current year</t>
  </si>
  <si>
    <t>Bank borrowings</t>
  </si>
  <si>
    <t>Term Loans</t>
  </si>
  <si>
    <t>Amt due to affiliated Company</t>
  </si>
  <si>
    <t>Net Tangible Assets</t>
  </si>
  <si>
    <t>31.12.00</t>
  </si>
  <si>
    <t>Property, Plant and Equipment</t>
  </si>
  <si>
    <t>Trade receivables</t>
  </si>
  <si>
    <t>Other receivables, Deposits &amp; Prepayments</t>
  </si>
  <si>
    <t>Trade payables</t>
  </si>
  <si>
    <t>Lease &amp; Hire Purchase Creditors &lt;12 mths</t>
  </si>
  <si>
    <t>Total Current Liabilities</t>
  </si>
  <si>
    <t>30.6.2001</t>
  </si>
  <si>
    <t>Investment Property</t>
  </si>
  <si>
    <t>Investment in associated companies</t>
  </si>
  <si>
    <t>Long term investments</t>
  </si>
  <si>
    <t>Inventories</t>
  </si>
  <si>
    <t>Minority Interest</t>
  </si>
  <si>
    <t>Goodwill on consolidation</t>
  </si>
  <si>
    <t>Intangible assets</t>
  </si>
  <si>
    <t>Other long term assets</t>
  </si>
  <si>
    <t>Shareholders' funds</t>
  </si>
  <si>
    <t>-Share Premium</t>
  </si>
  <si>
    <t>-Reserves On Consolidation</t>
  </si>
  <si>
    <t>-Accumulated Profits-retained profit b/f</t>
  </si>
  <si>
    <t>Long Term Borrowings</t>
  </si>
  <si>
    <t>Other Long Term Liabilities</t>
  </si>
  <si>
    <t>Other payables &amp; Accruals</t>
  </si>
  <si>
    <t>Provision for Taxation</t>
  </si>
  <si>
    <t>Proposed Dividend</t>
  </si>
  <si>
    <t>Short Term Investments</t>
  </si>
  <si>
    <t xml:space="preserve">Reserves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</si>
</sst>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7" fontId="0" fillId="0" borderId="4" xfId="15" applyNumberFormat="1" applyBorder="1" applyAlignment="1">
      <alignment/>
    </xf>
    <xf numFmtId="0" fontId="0" fillId="0" borderId="3" xfId="0" applyBorder="1" applyAlignment="1">
      <alignment horizontal="right"/>
    </xf>
    <xf numFmtId="187" fontId="0" fillId="0" borderId="3" xfId="15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43" fontId="0" fillId="0" borderId="2" xfId="15" applyBorder="1" applyAlignment="1">
      <alignment/>
    </xf>
    <xf numFmtId="0" fontId="0" fillId="0" borderId="5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1" xfId="15" applyNumberFormat="1" applyBorder="1" applyAlignment="1">
      <alignment/>
    </xf>
    <xf numFmtId="187" fontId="0" fillId="0" borderId="4" xfId="0" applyNumberFormat="1" applyBorder="1" applyAlignment="1">
      <alignment/>
    </xf>
    <xf numFmtId="187" fontId="0" fillId="0" borderId="5" xfId="0" applyNumberForma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2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187" fontId="0" fillId="0" borderId="6" xfId="15" applyNumberFormat="1" applyFont="1" applyBorder="1" applyAlignment="1">
      <alignment/>
    </xf>
    <xf numFmtId="169" fontId="0" fillId="0" borderId="3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>
      <alignment/>
    </xf>
    <xf numFmtId="187" fontId="0" fillId="0" borderId="2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4.28125" style="0" customWidth="1"/>
    <col min="4" max="4" width="15.28125" style="0" customWidth="1"/>
    <col min="5" max="5" width="10.28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ht="12.75">
      <c r="B5" t="s">
        <v>16</v>
      </c>
    </row>
    <row r="6" spans="2:4" ht="12.75">
      <c r="B6" s="1"/>
      <c r="C6" s="8" t="s">
        <v>17</v>
      </c>
      <c r="D6" s="8" t="s">
        <v>18</v>
      </c>
    </row>
    <row r="7" spans="2:5" ht="12.75">
      <c r="B7" s="2"/>
      <c r="C7" s="9" t="s">
        <v>3</v>
      </c>
      <c r="D7" s="9" t="s">
        <v>5</v>
      </c>
      <c r="E7" s="25"/>
    </row>
    <row r="8" spans="2:4" ht="12.75">
      <c r="B8" s="2"/>
      <c r="C8" s="9" t="s">
        <v>34</v>
      </c>
      <c r="D8" s="9" t="s">
        <v>27</v>
      </c>
    </row>
    <row r="9" spans="2:4" ht="12.75">
      <c r="B9" s="3"/>
      <c r="C9" s="6" t="s">
        <v>4</v>
      </c>
      <c r="D9" s="6" t="s">
        <v>4</v>
      </c>
    </row>
    <row r="10" spans="1:4" ht="12.75">
      <c r="A10">
        <v>1</v>
      </c>
      <c r="B10" s="2" t="s">
        <v>28</v>
      </c>
      <c r="C10" s="12">
        <f>34864-2</f>
        <v>34862</v>
      </c>
      <c r="D10" s="12">
        <f>30974+976-30</f>
        <v>31920</v>
      </c>
    </row>
    <row r="11" spans="2:4" ht="12.75">
      <c r="B11" s="2"/>
      <c r="C11" s="12"/>
      <c r="D11" s="12"/>
    </row>
    <row r="12" spans="1:4" ht="12.75">
      <c r="A12">
        <v>2</v>
      </c>
      <c r="B12" s="2" t="s">
        <v>35</v>
      </c>
      <c r="C12" s="12">
        <v>0</v>
      </c>
      <c r="D12" s="10">
        <v>0</v>
      </c>
    </row>
    <row r="13" spans="1:4" ht="12.75">
      <c r="A13">
        <v>3</v>
      </c>
      <c r="B13" s="2" t="s">
        <v>36</v>
      </c>
      <c r="C13" s="12">
        <v>0</v>
      </c>
      <c r="D13" s="10">
        <v>0</v>
      </c>
    </row>
    <row r="14" spans="1:4" ht="12.75">
      <c r="A14">
        <v>4</v>
      </c>
      <c r="B14" s="2" t="s">
        <v>37</v>
      </c>
      <c r="C14" s="12">
        <v>0</v>
      </c>
      <c r="D14" s="10">
        <v>0</v>
      </c>
    </row>
    <row r="15" spans="1:4" ht="12.75">
      <c r="A15">
        <v>5</v>
      </c>
      <c r="B15" s="2" t="s">
        <v>40</v>
      </c>
      <c r="C15" s="12">
        <v>0</v>
      </c>
      <c r="D15" s="10">
        <v>0</v>
      </c>
    </row>
    <row r="16" spans="1:4" ht="12.75">
      <c r="A16">
        <v>6</v>
      </c>
      <c r="B16" s="2" t="s">
        <v>41</v>
      </c>
      <c r="C16" s="12">
        <v>0</v>
      </c>
      <c r="D16" s="10">
        <v>0</v>
      </c>
    </row>
    <row r="17" spans="1:4" ht="12.75">
      <c r="A17">
        <v>7</v>
      </c>
      <c r="B17" s="2" t="s">
        <v>42</v>
      </c>
      <c r="C17" s="12">
        <v>0</v>
      </c>
      <c r="D17" s="10">
        <v>0</v>
      </c>
    </row>
    <row r="18" spans="2:4" ht="12.75">
      <c r="B18" s="2"/>
      <c r="C18" s="10"/>
      <c r="D18" s="10"/>
    </row>
    <row r="19" spans="1:4" ht="12.75">
      <c r="A19">
        <v>8</v>
      </c>
      <c r="B19" s="3" t="s">
        <v>6</v>
      </c>
      <c r="C19" s="2"/>
      <c r="D19" s="2"/>
    </row>
    <row r="20" spans="2:4" ht="12.75">
      <c r="B20" s="21" t="s">
        <v>38</v>
      </c>
      <c r="C20" s="13">
        <f>25762</f>
        <v>25762</v>
      </c>
      <c r="D20" s="13">
        <f>22700-368</f>
        <v>22332</v>
      </c>
    </row>
    <row r="21" spans="2:4" ht="12.75">
      <c r="B21" s="21" t="s">
        <v>29</v>
      </c>
      <c r="C21" s="12">
        <v>25899</v>
      </c>
      <c r="D21" s="12">
        <v>30991</v>
      </c>
    </row>
    <row r="22" spans="2:4" ht="12.75">
      <c r="B22" s="21" t="s">
        <v>52</v>
      </c>
      <c r="C22" s="12">
        <v>17</v>
      </c>
      <c r="D22" s="12">
        <v>0</v>
      </c>
    </row>
    <row r="23" spans="2:4" ht="12.75">
      <c r="B23" s="21" t="s">
        <v>8</v>
      </c>
      <c r="C23" s="12">
        <f>8634-2</f>
        <v>8632</v>
      </c>
      <c r="D23" s="12">
        <v>3528</v>
      </c>
    </row>
    <row r="24" spans="2:4" ht="12.75">
      <c r="B24" s="21" t="s">
        <v>7</v>
      </c>
      <c r="C24" s="12">
        <v>836</v>
      </c>
      <c r="D24" s="12">
        <v>478</v>
      </c>
    </row>
    <row r="25" spans="2:4" ht="12.75">
      <c r="B25" s="21" t="s">
        <v>30</v>
      </c>
      <c r="C25" s="12">
        <v>8260</v>
      </c>
      <c r="D25" s="12">
        <f>4230-587</f>
        <v>3643</v>
      </c>
    </row>
    <row r="26" spans="2:4" ht="12.75">
      <c r="B26" s="21" t="s">
        <v>19</v>
      </c>
      <c r="C26" s="7">
        <v>768</v>
      </c>
      <c r="D26" s="7">
        <v>768</v>
      </c>
    </row>
    <row r="27" spans="2:4" ht="12.75">
      <c r="B27" s="4" t="s">
        <v>10</v>
      </c>
      <c r="C27" s="5">
        <f>SUM(C20:C26)</f>
        <v>70174</v>
      </c>
      <c r="D27" s="5">
        <f>SUM(D20:D26)</f>
        <v>61740</v>
      </c>
    </row>
    <row r="28" spans="2:4" ht="12.75">
      <c r="B28" s="2"/>
      <c r="C28" s="2"/>
      <c r="D28" s="2"/>
    </row>
    <row r="29" spans="1:4" ht="12.75">
      <c r="A29">
        <v>9</v>
      </c>
      <c r="B29" s="3" t="s">
        <v>9</v>
      </c>
      <c r="C29" s="3"/>
      <c r="D29" s="3"/>
    </row>
    <row r="30" spans="2:4" ht="12.75">
      <c r="B30" s="2" t="s">
        <v>31</v>
      </c>
      <c r="C30" s="12">
        <v>10297</v>
      </c>
      <c r="D30" s="12">
        <f>9615+5</f>
        <v>9620</v>
      </c>
    </row>
    <row r="31" spans="2:4" ht="12.75">
      <c r="B31" s="2" t="s">
        <v>49</v>
      </c>
      <c r="C31" s="12">
        <v>5530</v>
      </c>
      <c r="D31" s="12">
        <f>3542-396+200-200</f>
        <v>3146</v>
      </c>
    </row>
    <row r="32" spans="2:4" ht="12.75">
      <c r="B32" s="2" t="s">
        <v>23</v>
      </c>
      <c r="C32" s="16">
        <v>28659</v>
      </c>
      <c r="D32" s="12">
        <v>21394</v>
      </c>
    </row>
    <row r="33" spans="2:4" ht="12.75">
      <c r="B33" s="2" t="s">
        <v>24</v>
      </c>
      <c r="C33" s="12">
        <v>420</v>
      </c>
      <c r="D33" s="12">
        <v>588</v>
      </c>
    </row>
    <row r="34" spans="2:4" ht="12.75">
      <c r="B34" s="2" t="s">
        <v>32</v>
      </c>
      <c r="C34" s="12">
        <v>196</v>
      </c>
      <c r="D34" s="12">
        <v>158</v>
      </c>
    </row>
    <row r="35" spans="2:4" ht="12.75">
      <c r="B35" s="2" t="s">
        <v>50</v>
      </c>
      <c r="C35" s="12">
        <v>239</v>
      </c>
      <c r="D35" s="12">
        <v>655</v>
      </c>
    </row>
    <row r="36" spans="2:4" ht="12.75">
      <c r="B36" s="2" t="s">
        <v>51</v>
      </c>
      <c r="C36" s="12">
        <v>0</v>
      </c>
      <c r="D36" s="12">
        <v>0</v>
      </c>
    </row>
    <row r="37" spans="2:4" ht="12.75">
      <c r="B37" s="2" t="s">
        <v>25</v>
      </c>
      <c r="C37" s="12">
        <v>517</v>
      </c>
      <c r="D37" s="12">
        <f>126+396-5</f>
        <v>517</v>
      </c>
    </row>
    <row r="38" spans="2:4" ht="12.75">
      <c r="B38" s="4" t="s">
        <v>33</v>
      </c>
      <c r="C38" s="5">
        <f>SUM(C30:C37)</f>
        <v>45858</v>
      </c>
      <c r="D38" s="5">
        <f>SUM(D30:D37)</f>
        <v>36078</v>
      </c>
    </row>
    <row r="39" spans="2:4" ht="12.75">
      <c r="B39" s="2"/>
      <c r="C39" s="2"/>
      <c r="D39" s="2"/>
    </row>
    <row r="40" spans="1:4" ht="12.75">
      <c r="A40">
        <v>10</v>
      </c>
      <c r="B40" s="4" t="s">
        <v>11</v>
      </c>
      <c r="C40" s="14">
        <f>SUM(C27-C38)</f>
        <v>24316</v>
      </c>
      <c r="D40" s="14">
        <f>SUM(D27-D38)</f>
        <v>25662</v>
      </c>
    </row>
    <row r="41" spans="2:4" ht="12.75">
      <c r="B41" s="2"/>
      <c r="C41" s="2"/>
      <c r="D41" s="2"/>
    </row>
    <row r="42" spans="2:4" ht="13.5" thickBot="1">
      <c r="B42" s="11" t="s">
        <v>12</v>
      </c>
      <c r="C42" s="15">
        <f>SUM(C10+C40+C14)</f>
        <v>59178</v>
      </c>
      <c r="D42" s="15">
        <f>SUM(D10+D40+D14)</f>
        <v>57582</v>
      </c>
    </row>
    <row r="43" spans="2:4" ht="13.5" thickTop="1">
      <c r="B43" s="2"/>
      <c r="C43" s="2"/>
      <c r="D43" s="2"/>
    </row>
    <row r="44" spans="1:4" ht="12.75">
      <c r="A44">
        <v>11</v>
      </c>
      <c r="B44" s="23" t="s">
        <v>43</v>
      </c>
      <c r="C44" s="2"/>
      <c r="D44" s="2"/>
    </row>
    <row r="45" spans="2:4" ht="12.75">
      <c r="B45" s="2" t="s">
        <v>13</v>
      </c>
      <c r="C45" s="12">
        <v>30000</v>
      </c>
      <c r="D45" s="12">
        <v>30000</v>
      </c>
    </row>
    <row r="46" spans="2:4" ht="12.75">
      <c r="B46" s="2" t="s">
        <v>53</v>
      </c>
      <c r="C46" s="12"/>
      <c r="D46" s="12"/>
    </row>
    <row r="47" spans="2:4" ht="12.75">
      <c r="B47" s="22" t="s">
        <v>44</v>
      </c>
      <c r="C47" s="12">
        <v>4868</v>
      </c>
      <c r="D47" s="12">
        <v>4868</v>
      </c>
    </row>
    <row r="48" spans="2:4" ht="12.75">
      <c r="B48" s="22" t="s">
        <v>45</v>
      </c>
      <c r="C48" s="16">
        <v>5886</v>
      </c>
      <c r="D48" s="16">
        <v>6066</v>
      </c>
    </row>
    <row r="49" spans="2:4" ht="12.75">
      <c r="B49" s="26" t="s">
        <v>46</v>
      </c>
      <c r="C49" s="27">
        <f>SUM(D51)</f>
        <v>13228</v>
      </c>
      <c r="D49" s="27">
        <v>10095</v>
      </c>
    </row>
    <row r="50" spans="2:4" ht="12.75">
      <c r="B50" s="3" t="s">
        <v>22</v>
      </c>
      <c r="C50" s="20">
        <v>-1030</v>
      </c>
      <c r="D50" s="7">
        <f>3142+159-368+200</f>
        <v>3133</v>
      </c>
    </row>
    <row r="51" spans="2:4" ht="12.75">
      <c r="B51" s="3"/>
      <c r="C51" s="28">
        <f>SUM(C49:C50)</f>
        <v>12198</v>
      </c>
      <c r="D51" s="28">
        <f>SUM(D49:D50)</f>
        <v>13228</v>
      </c>
    </row>
    <row r="52" spans="2:4" ht="12.75">
      <c r="B52" s="3" t="s">
        <v>21</v>
      </c>
      <c r="C52" s="7"/>
      <c r="D52" s="7"/>
    </row>
    <row r="53" spans="2:4" ht="12.75">
      <c r="B53" s="4" t="s">
        <v>26</v>
      </c>
      <c r="C53" s="14">
        <f>SUM(C45:C48)+C51</f>
        <v>52952</v>
      </c>
      <c r="D53" s="14">
        <f>SUM(D45:D48)+D51</f>
        <v>54162</v>
      </c>
    </row>
    <row r="54" spans="2:4" ht="12.75">
      <c r="B54" s="2"/>
      <c r="C54" s="17"/>
      <c r="D54" s="17"/>
    </row>
    <row r="55" spans="1:4" ht="12.75">
      <c r="A55">
        <v>12</v>
      </c>
      <c r="B55" s="4" t="s">
        <v>39</v>
      </c>
      <c r="C55" s="19">
        <v>112</v>
      </c>
      <c r="D55" s="19">
        <v>178</v>
      </c>
    </row>
    <row r="56" spans="2:4" ht="12.75">
      <c r="B56" s="2"/>
      <c r="C56" s="12"/>
      <c r="D56" s="12"/>
    </row>
    <row r="57" spans="1:4" ht="12.75">
      <c r="A57">
        <v>13</v>
      </c>
      <c r="B57" s="2" t="s">
        <v>47</v>
      </c>
      <c r="C57" s="12"/>
      <c r="D57" s="12"/>
    </row>
    <row r="58" spans="2:4" ht="12.75">
      <c r="B58" s="2" t="s">
        <v>24</v>
      </c>
      <c r="C58" s="12">
        <v>4447</v>
      </c>
      <c r="D58" s="12">
        <v>1846</v>
      </c>
    </row>
    <row r="59" spans="2:4" ht="12.75">
      <c r="B59" s="2" t="s">
        <v>14</v>
      </c>
      <c r="C59" s="12">
        <v>438</v>
      </c>
      <c r="D59" s="12">
        <v>167</v>
      </c>
    </row>
    <row r="60" spans="1:4" ht="12.75">
      <c r="A60">
        <v>14</v>
      </c>
      <c r="B60" s="2" t="s">
        <v>48</v>
      </c>
      <c r="C60" s="24">
        <v>0</v>
      </c>
      <c r="D60" s="16">
        <v>0</v>
      </c>
    </row>
    <row r="61" spans="1:4" ht="12.75">
      <c r="A61">
        <v>15</v>
      </c>
      <c r="B61" s="3" t="s">
        <v>15</v>
      </c>
      <c r="C61" s="7">
        <v>1229</v>
      </c>
      <c r="D61" s="7">
        <v>1229</v>
      </c>
    </row>
    <row r="62" spans="2:4" ht="12.75">
      <c r="B62" s="4"/>
      <c r="C62" s="5">
        <f>SUM(C58:C61)</f>
        <v>6114</v>
      </c>
      <c r="D62" s="5">
        <f>SUM(D58:D61)</f>
        <v>3242</v>
      </c>
    </row>
    <row r="63" spans="2:4" ht="12.75">
      <c r="B63" s="2"/>
      <c r="C63" s="12"/>
      <c r="D63" s="12"/>
    </row>
    <row r="64" spans="2:4" ht="13.5" thickBot="1">
      <c r="B64" s="11"/>
      <c r="C64" s="15">
        <f>SUM(C53+C62)+C55</f>
        <v>59178</v>
      </c>
      <c r="D64" s="15">
        <f>SUM(D53+D62)+D55</f>
        <v>57582</v>
      </c>
    </row>
    <row r="65" spans="2:4" ht="13.5" thickTop="1">
      <c r="B65" s="2"/>
      <c r="C65" s="2"/>
      <c r="D65" s="2"/>
    </row>
    <row r="66" spans="1:4" ht="12.75">
      <c r="A66">
        <v>16</v>
      </c>
      <c r="B66" s="3" t="s">
        <v>20</v>
      </c>
      <c r="C66" s="18">
        <f>SUM(C53)/C45</f>
        <v>1.7650666666666666</v>
      </c>
      <c r="D66" s="18">
        <f>SUM(D53)/D45</f>
        <v>1.8054</v>
      </c>
    </row>
  </sheetData>
  <printOptions/>
  <pageMargins left="0.75" right="0.75" top="0.25" bottom="0.2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Haier Marketing</cp:lastModifiedBy>
  <cp:lastPrinted>2001-08-14T08:01:16Z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